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\Desktop\"/>
    </mc:Choice>
  </mc:AlternateContent>
  <xr:revisionPtr revIDLastSave="0" documentId="13_ncr:1_{17342DE0-60FD-49AE-BF02-EEE3254358E6}" xr6:coauthVersionLast="33" xr6:coauthVersionMax="33" xr10:uidLastSave="{00000000-0000-0000-0000-000000000000}"/>
  <bookViews>
    <workbookView xWindow="0" yWindow="0" windowWidth="22500" windowHeight="10785" activeTab="2" xr2:uid="{2B997A53-DAD1-476C-A337-7455E23CA925}"/>
  </bookViews>
  <sheets>
    <sheet name="Vorwärtskalkulation" sheetId="1" r:id="rId1"/>
    <sheet name="Rückwärtskalkulation" sheetId="2" r:id="rId2"/>
    <sheet name="Differenzkalkulation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  <c r="G22" i="3" s="1"/>
  <c r="G21" i="3" s="1"/>
  <c r="G13" i="3"/>
  <c r="G8" i="3"/>
  <c r="G9" i="3" s="1"/>
  <c r="G23" i="2"/>
  <c r="G22" i="2"/>
  <c r="G21" i="2"/>
  <c r="G19" i="2" s="1"/>
  <c r="G13" i="2"/>
  <c r="G13" i="1"/>
  <c r="G8" i="1"/>
  <c r="G9" i="1" s="1"/>
  <c r="G19" i="3" l="1"/>
  <c r="G20" i="3"/>
  <c r="G18" i="3" s="1"/>
  <c r="G10" i="3"/>
  <c r="G20" i="2"/>
  <c r="G18" i="2"/>
  <c r="G10" i="1"/>
  <c r="G11" i="3" l="1"/>
  <c r="G12" i="3" s="1"/>
  <c r="G14" i="3" s="1"/>
  <c r="G16" i="2"/>
  <c r="G11" i="1"/>
  <c r="G12" i="1"/>
  <c r="G14" i="1" s="1"/>
  <c r="G15" i="3" l="1"/>
  <c r="G16" i="3" s="1"/>
  <c r="G17" i="3" s="1"/>
  <c r="G14" i="2"/>
  <c r="G12" i="2" s="1"/>
  <c r="G10" i="2" s="1"/>
  <c r="G17" i="2"/>
  <c r="G15" i="1"/>
  <c r="G16" i="1"/>
  <c r="G11" i="2" l="1"/>
  <c r="G8" i="2"/>
  <c r="G9" i="2" s="1"/>
  <c r="G15" i="2"/>
  <c r="G17" i="1"/>
  <c r="G18" i="1" s="1"/>
  <c r="G21" i="1" s="1"/>
  <c r="G23" i="1" l="1"/>
  <c r="G22" i="1" s="1"/>
  <c r="G19" i="1"/>
  <c r="G20" i="1"/>
</calcChain>
</file>

<file path=xl/sharedStrings.xml><?xml version="1.0" encoding="utf-8"?>
<sst xmlns="http://schemas.openxmlformats.org/spreadsheetml/2006/main" count="101" uniqueCount="33">
  <si>
    <t>Vorwärtskalkulation</t>
  </si>
  <si>
    <t>Angaben:</t>
  </si>
  <si>
    <t>Berechnung:</t>
  </si>
  <si>
    <t>Listeneinkaufspreis</t>
  </si>
  <si>
    <t>Liefererrabatt</t>
  </si>
  <si>
    <t>Liefererskonto</t>
  </si>
  <si>
    <t>Zieleinkaufspreis</t>
  </si>
  <si>
    <r>
      <rPr>
        <b/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  <scheme val="minor"/>
      </rPr>
      <t xml:space="preserve"> 85%</t>
    </r>
  </si>
  <si>
    <t>Bezugskosten</t>
  </si>
  <si>
    <t>Handlungskosten</t>
  </si>
  <si>
    <t>Bareinkaufspreis</t>
  </si>
  <si>
    <r>
      <rPr>
        <b/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  <scheme val="minor"/>
      </rPr>
      <t xml:space="preserve"> 97%</t>
    </r>
  </si>
  <si>
    <t>Gewinn</t>
  </si>
  <si>
    <t>Kundenskonto</t>
  </si>
  <si>
    <t>Bezugspreis/Einstandspreis</t>
  </si>
  <si>
    <t>Vertreterprovision</t>
  </si>
  <si>
    <t>Kundenrabatt</t>
  </si>
  <si>
    <t>Selbstkosten</t>
  </si>
  <si>
    <r>
      <rPr>
        <b/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  <scheme val="minor"/>
      </rPr>
      <t xml:space="preserve"> 140%</t>
    </r>
  </si>
  <si>
    <t>Barverkaufspreis</t>
  </si>
  <si>
    <r>
      <rPr>
        <b/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  <scheme val="minor"/>
      </rPr>
      <t xml:space="preserve"> 108%</t>
    </r>
  </si>
  <si>
    <t>Zielverkaufspreis</t>
  </si>
  <si>
    <t>= 100%</t>
  </si>
  <si>
    <t>Listenverkaufspreis</t>
  </si>
  <si>
    <t>Rückwärtskalkulation</t>
  </si>
  <si>
    <t>= 92%</t>
  </si>
  <si>
    <t>= 88%</t>
  </si>
  <si>
    <t>Differenzkalkulation</t>
  </si>
  <si>
    <r>
      <rPr>
        <b/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  <scheme val="minor"/>
      </rPr>
      <t xml:space="preserve"> 90%</t>
    </r>
  </si>
  <si>
    <r>
      <rPr>
        <b/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  <scheme val="minor"/>
      </rPr>
      <t xml:space="preserve"> 98%</t>
    </r>
  </si>
  <si>
    <r>
      <rPr>
        <b/>
        <sz val="11"/>
        <color theme="1"/>
        <rFont val="Calibri"/>
        <family val="2"/>
        <scheme val="minor"/>
      </rPr>
      <t>= 150%</t>
    </r>
  </si>
  <si>
    <t>= 93%</t>
  </si>
  <si>
    <r>
      <rPr>
        <b/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  <scheme val="minor"/>
      </rPr>
      <t xml:space="preserve"> 92%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</si>
</sst>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9" fontId="1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9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9" fontId="0" fillId="0" borderId="0" xfId="0" quotePrefix="1" applyNumberFormat="1" applyFont="1" applyBorder="1" applyAlignment="1">
      <alignment horizontal="right" vertical="center"/>
    </xf>
    <xf numFmtId="9" fontId="1" fillId="0" borderId="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9" fontId="0" fillId="0" borderId="5" xfId="0" applyNumberFormat="1" applyFont="1" applyBorder="1" applyAlignment="1">
      <alignment horizontal="right" vertical="center"/>
    </xf>
    <xf numFmtId="9" fontId="0" fillId="0" borderId="5" xfId="0" quotePrefix="1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9" fontId="0" fillId="0" borderId="8" xfId="0" applyNumberFormat="1" applyBorder="1" applyAlignment="1">
      <alignment vertical="center"/>
    </xf>
    <xf numFmtId="9" fontId="1" fillId="0" borderId="0" xfId="0" quotePrefix="1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9" fontId="1" fillId="0" borderId="8" xfId="0" quotePrefix="1" applyNumberFormat="1" applyFont="1" applyBorder="1" applyAlignment="1">
      <alignment horizontal="right" vertical="center"/>
    </xf>
    <xf numFmtId="9" fontId="1" fillId="0" borderId="5" xfId="0" quotePrefix="1" applyNumberFormat="1" applyFon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9" fontId="0" fillId="0" borderId="5" xfId="0" applyNumberFormat="1" applyBorder="1"/>
    <xf numFmtId="0" fontId="0" fillId="0" borderId="6" xfId="0" applyFill="1" applyBorder="1" applyAlignment="1">
      <alignment vertical="center"/>
    </xf>
    <xf numFmtId="0" fontId="0" fillId="0" borderId="7" xfId="0" applyBorder="1"/>
    <xf numFmtId="164" fontId="0" fillId="0" borderId="8" xfId="0" applyNumberFormat="1" applyBorder="1" applyAlignment="1">
      <alignment vertical="center"/>
    </xf>
    <xf numFmtId="9" fontId="1" fillId="0" borderId="8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28575</xdr:rowOff>
    </xdr:from>
    <xdr:to>
      <xdr:col>8</xdr:col>
      <xdr:colOff>0</xdr:colOff>
      <xdr:row>23</xdr:row>
      <xdr:rowOff>9525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FA57FD9E-033F-4084-8F0B-3FAF90B26BAC}"/>
            </a:ext>
          </a:extLst>
        </xdr:cNvPr>
        <xdr:cNvCxnSpPr/>
      </xdr:nvCxnSpPr>
      <xdr:spPr>
        <a:xfrm>
          <a:off x="7038975" y="1381125"/>
          <a:ext cx="0" cy="28765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8659</xdr:rowOff>
    </xdr:from>
    <xdr:to>
      <xdr:col>8</xdr:col>
      <xdr:colOff>8659</xdr:colOff>
      <xdr:row>22</xdr:row>
      <xdr:rowOff>164522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869FC933-07D2-4C4C-94E2-FD4735303FE9}"/>
            </a:ext>
          </a:extLst>
        </xdr:cNvPr>
        <xdr:cNvCxnSpPr/>
      </xdr:nvCxnSpPr>
      <xdr:spPr>
        <a:xfrm flipV="1">
          <a:off x="7091363" y="1361209"/>
          <a:ext cx="8659" cy="2870488"/>
        </a:xfrm>
        <a:prstGeom prst="straightConnector1">
          <a:avLst/>
        </a:prstGeom>
        <a:ln w="381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142875</xdr:rowOff>
    </xdr:from>
    <xdr:to>
      <xdr:col>8</xdr:col>
      <xdr:colOff>0</xdr:colOff>
      <xdr:row>22</xdr:row>
      <xdr:rowOff>164523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7F04B146-AC88-46F1-A265-EB6ED4DBC92B}"/>
            </a:ext>
          </a:extLst>
        </xdr:cNvPr>
        <xdr:cNvCxnSpPr/>
      </xdr:nvCxnSpPr>
      <xdr:spPr>
        <a:xfrm flipV="1">
          <a:off x="7091363" y="3124200"/>
          <a:ext cx="0" cy="1107498"/>
        </a:xfrm>
        <a:prstGeom prst="straightConnector1">
          <a:avLst/>
        </a:prstGeom>
        <a:ln w="381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9527</xdr:colOff>
      <xdr:row>16</xdr:row>
      <xdr:rowOff>76200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D7D150D6-EE7C-4B1E-9F37-8470DCB8EDE9}"/>
            </a:ext>
          </a:extLst>
        </xdr:cNvPr>
        <xdr:cNvCxnSpPr/>
      </xdr:nvCxnSpPr>
      <xdr:spPr>
        <a:xfrm flipH="1">
          <a:off x="7091363" y="1371600"/>
          <a:ext cx="9527" cy="1685925"/>
        </a:xfrm>
        <a:prstGeom prst="straightConnector1">
          <a:avLst/>
        </a:prstGeom>
        <a:ln w="381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B37DF-3960-4449-9010-3C1CD6CED71B}">
  <dimension ref="B2:J24"/>
  <sheetViews>
    <sheetView workbookViewId="0">
      <selection activeCell="B31" sqref="B31"/>
    </sheetView>
  </sheetViews>
  <sheetFormatPr baseColWidth="10" defaultRowHeight="14.25" x14ac:dyDescent="0.45"/>
  <cols>
    <col min="1" max="1" width="14.265625" customWidth="1"/>
    <col min="5" max="5" width="9.1328125" customWidth="1"/>
    <col min="6" max="6" width="25.59765625" bestFit="1" customWidth="1"/>
    <col min="8" max="8" width="6.73046875" customWidth="1"/>
    <col min="9" max="9" width="7" bestFit="1" customWidth="1"/>
    <col min="10" max="10" width="7.265625" bestFit="1" customWidth="1"/>
  </cols>
  <sheetData>
    <row r="2" spans="2:10" x14ac:dyDescent="0.45">
      <c r="B2" s="1"/>
      <c r="C2" s="1"/>
      <c r="D2" s="1"/>
      <c r="E2" s="1"/>
      <c r="F2" s="1"/>
      <c r="G2" s="1"/>
      <c r="H2" s="1"/>
    </row>
    <row r="3" spans="2:10" x14ac:dyDescent="0.45">
      <c r="B3" s="2"/>
      <c r="C3" s="2"/>
      <c r="D3" s="2"/>
      <c r="E3" s="2"/>
      <c r="F3" s="2"/>
      <c r="G3" s="2"/>
      <c r="H3" s="1"/>
    </row>
    <row r="4" spans="2:10" ht="21" x14ac:dyDescent="0.65">
      <c r="B4" s="3" t="s">
        <v>0</v>
      </c>
      <c r="C4" s="3"/>
      <c r="D4" s="3"/>
      <c r="E4" s="3"/>
      <c r="F4" s="3"/>
      <c r="G4" s="3"/>
      <c r="H4" s="3"/>
      <c r="I4" s="3"/>
      <c r="J4" s="3"/>
    </row>
    <row r="5" spans="2:10" x14ac:dyDescent="0.45">
      <c r="B5" s="4"/>
      <c r="C5" s="4"/>
      <c r="D5" s="4"/>
      <c r="E5" s="4"/>
      <c r="F5" s="4"/>
      <c r="G5" s="4"/>
      <c r="H5" s="1"/>
    </row>
    <row r="7" spans="2:10" x14ac:dyDescent="0.45">
      <c r="B7" s="5" t="s">
        <v>1</v>
      </c>
      <c r="C7" s="6"/>
      <c r="D7" s="7"/>
      <c r="F7" s="5" t="s">
        <v>2</v>
      </c>
      <c r="G7" s="6"/>
      <c r="H7" s="6"/>
      <c r="I7" s="6"/>
      <c r="J7" s="7"/>
    </row>
    <row r="8" spans="2:10" x14ac:dyDescent="0.45">
      <c r="B8" s="8" t="s">
        <v>3</v>
      </c>
      <c r="C8" s="9"/>
      <c r="D8" s="10">
        <v>1200</v>
      </c>
      <c r="F8" s="8" t="s">
        <v>3</v>
      </c>
      <c r="G8" s="11">
        <f>+D8</f>
        <v>1200</v>
      </c>
      <c r="H8" s="9"/>
      <c r="I8" s="12">
        <v>1</v>
      </c>
      <c r="J8" s="13"/>
    </row>
    <row r="9" spans="2:10" x14ac:dyDescent="0.45">
      <c r="B9" s="8" t="s">
        <v>4</v>
      </c>
      <c r="C9" s="9"/>
      <c r="D9" s="14">
        <v>0.15</v>
      </c>
      <c r="F9" s="15" t="s">
        <v>4</v>
      </c>
      <c r="G9" s="16">
        <f>+G8*0.15</f>
        <v>180</v>
      </c>
      <c r="H9" s="9"/>
      <c r="I9" s="17">
        <v>-0.15</v>
      </c>
      <c r="J9" s="13"/>
    </row>
    <row r="10" spans="2:10" x14ac:dyDescent="0.45">
      <c r="B10" s="8" t="s">
        <v>5</v>
      </c>
      <c r="C10" s="9"/>
      <c r="D10" s="14">
        <v>0.03</v>
      </c>
      <c r="F10" s="8" t="s">
        <v>6</v>
      </c>
      <c r="G10" s="11">
        <f>+G8-G9</f>
        <v>1020</v>
      </c>
      <c r="H10" s="9"/>
      <c r="I10" s="18" t="s">
        <v>7</v>
      </c>
      <c r="J10" s="19">
        <v>1</v>
      </c>
    </row>
    <row r="11" spans="2:10" x14ac:dyDescent="0.45">
      <c r="B11" s="8" t="s">
        <v>8</v>
      </c>
      <c r="C11" s="9"/>
      <c r="D11" s="10">
        <v>20.6</v>
      </c>
      <c r="F11" s="15" t="s">
        <v>5</v>
      </c>
      <c r="G11" s="16">
        <f>+G10*0.03</f>
        <v>30.599999999999998</v>
      </c>
      <c r="H11" s="9"/>
      <c r="I11" s="20"/>
      <c r="J11" s="21">
        <v>-0.03</v>
      </c>
    </row>
    <row r="12" spans="2:10" x14ac:dyDescent="0.45">
      <c r="B12" s="8" t="s">
        <v>9</v>
      </c>
      <c r="C12" s="9"/>
      <c r="D12" s="14">
        <v>0.4</v>
      </c>
      <c r="F12" s="8" t="s">
        <v>10</v>
      </c>
      <c r="G12" s="11">
        <f>+G10-G11</f>
        <v>989.4</v>
      </c>
      <c r="H12" s="9"/>
      <c r="I12" s="20"/>
      <c r="J12" s="22" t="s">
        <v>11</v>
      </c>
    </row>
    <row r="13" spans="2:10" x14ac:dyDescent="0.45">
      <c r="B13" s="8" t="s">
        <v>12</v>
      </c>
      <c r="C13" s="9"/>
      <c r="D13" s="14">
        <v>0.08</v>
      </c>
      <c r="F13" s="15" t="s">
        <v>8</v>
      </c>
      <c r="G13" s="16">
        <f>+D11</f>
        <v>20.6</v>
      </c>
      <c r="H13" s="9"/>
      <c r="I13" s="20"/>
      <c r="J13" s="13"/>
    </row>
    <row r="14" spans="2:10" x14ac:dyDescent="0.45">
      <c r="B14" s="8" t="s">
        <v>13</v>
      </c>
      <c r="C14" s="9"/>
      <c r="D14" s="14">
        <v>0.02</v>
      </c>
      <c r="F14" s="8" t="s">
        <v>14</v>
      </c>
      <c r="G14" s="11">
        <f>+G12+G13</f>
        <v>1010</v>
      </c>
      <c r="H14" s="9"/>
      <c r="I14" s="12">
        <v>1</v>
      </c>
      <c r="J14" s="13"/>
    </row>
    <row r="15" spans="2:10" x14ac:dyDescent="0.45">
      <c r="B15" s="8" t="s">
        <v>15</v>
      </c>
      <c r="C15" s="9"/>
      <c r="D15" s="14">
        <v>0.04</v>
      </c>
      <c r="F15" s="15" t="s">
        <v>9</v>
      </c>
      <c r="G15" s="16">
        <f>+G14*0.4</f>
        <v>404</v>
      </c>
      <c r="H15" s="9"/>
      <c r="I15" s="17">
        <v>0.4</v>
      </c>
      <c r="J15" s="13"/>
    </row>
    <row r="16" spans="2:10" x14ac:dyDescent="0.45">
      <c r="B16" s="15" t="s">
        <v>16</v>
      </c>
      <c r="C16" s="23"/>
      <c r="D16" s="24">
        <v>0.1</v>
      </c>
      <c r="F16" s="8" t="s">
        <v>17</v>
      </c>
      <c r="G16" s="11">
        <f>+G14+G15</f>
        <v>1414</v>
      </c>
      <c r="H16" s="9"/>
      <c r="I16" s="18" t="s">
        <v>18</v>
      </c>
      <c r="J16" s="19">
        <v>1</v>
      </c>
    </row>
    <row r="17" spans="2:10" x14ac:dyDescent="0.45">
      <c r="F17" s="15" t="s">
        <v>12</v>
      </c>
      <c r="G17" s="16">
        <f>+G16*0.08</f>
        <v>113.12</v>
      </c>
      <c r="H17" s="9"/>
      <c r="I17" s="20"/>
      <c r="J17" s="21">
        <v>0.08</v>
      </c>
    </row>
    <row r="18" spans="2:10" x14ac:dyDescent="0.45">
      <c r="F18" s="8" t="s">
        <v>19</v>
      </c>
      <c r="G18" s="11">
        <f>+G16+G17</f>
        <v>1527.12</v>
      </c>
      <c r="H18" s="9"/>
      <c r="I18" s="17">
        <v>0.94</v>
      </c>
      <c r="J18" s="22" t="s">
        <v>20</v>
      </c>
    </row>
    <row r="19" spans="2:10" x14ac:dyDescent="0.45">
      <c r="F19" s="8" t="s">
        <v>13</v>
      </c>
      <c r="G19" s="11">
        <f>+G21*0.02</f>
        <v>32.491914893616944</v>
      </c>
      <c r="H19" s="9"/>
      <c r="I19" s="17">
        <v>0.02</v>
      </c>
      <c r="J19" s="13"/>
    </row>
    <row r="20" spans="2:10" x14ac:dyDescent="0.45">
      <c r="F20" s="15" t="s">
        <v>15</v>
      </c>
      <c r="G20" s="16">
        <f>+G21*0.04</f>
        <v>64.983829787233887</v>
      </c>
      <c r="H20" s="9"/>
      <c r="I20" s="17">
        <v>0.04</v>
      </c>
      <c r="J20" s="13"/>
    </row>
    <row r="21" spans="2:10" x14ac:dyDescent="0.45">
      <c r="F21" s="8" t="s">
        <v>21</v>
      </c>
      <c r="G21" s="11">
        <f>+G18*1.06382978723404</f>
        <v>1624.5957446808472</v>
      </c>
      <c r="H21" s="9"/>
      <c r="I21" s="25" t="s">
        <v>22</v>
      </c>
      <c r="J21" s="21">
        <v>0.9</v>
      </c>
    </row>
    <row r="22" spans="2:10" x14ac:dyDescent="0.45">
      <c r="F22" s="15" t="s">
        <v>16</v>
      </c>
      <c r="G22" s="16">
        <f>+G23-G21</f>
        <v>180.51063829787176</v>
      </c>
      <c r="H22" s="9"/>
      <c r="I22" s="20"/>
      <c r="J22" s="21">
        <v>0.1</v>
      </c>
    </row>
    <row r="23" spans="2:10" x14ac:dyDescent="0.45">
      <c r="F23" s="15" t="s">
        <v>23</v>
      </c>
      <c r="G23" s="16">
        <f>+G21/0.9</f>
        <v>1805.106382978719</v>
      </c>
      <c r="H23" s="23"/>
      <c r="I23" s="26"/>
      <c r="J23" s="27" t="s">
        <v>22</v>
      </c>
    </row>
    <row r="24" spans="2:10" x14ac:dyDescent="0.45">
      <c r="B24" s="1"/>
      <c r="C24" s="1"/>
      <c r="D24" s="1"/>
      <c r="E24" s="1"/>
      <c r="F24" s="1"/>
      <c r="G24" s="1"/>
      <c r="H24" s="1"/>
    </row>
  </sheetData>
  <mergeCells count="1">
    <mergeCell ref="B4:J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38326-5E3A-4676-912E-CA92322F51AA}">
  <dimension ref="B2:J24"/>
  <sheetViews>
    <sheetView workbookViewId="0">
      <selection activeCell="C29" sqref="C29"/>
    </sheetView>
  </sheetViews>
  <sheetFormatPr baseColWidth="10" defaultRowHeight="14.25" x14ac:dyDescent="0.45"/>
  <cols>
    <col min="1" max="1" width="14.265625" customWidth="1"/>
    <col min="5" max="5" width="9.1328125" customWidth="1"/>
    <col min="6" max="6" width="25.59765625" bestFit="1" customWidth="1"/>
    <col min="7" max="7" width="11.3984375" customWidth="1"/>
    <col min="8" max="8" width="6.73046875" customWidth="1"/>
    <col min="9" max="10" width="7" bestFit="1" customWidth="1"/>
  </cols>
  <sheetData>
    <row r="2" spans="2:10" x14ac:dyDescent="0.45">
      <c r="B2" s="1"/>
      <c r="C2" s="1"/>
      <c r="D2" s="1"/>
      <c r="E2" s="1"/>
      <c r="F2" s="1"/>
    </row>
    <row r="3" spans="2:10" x14ac:dyDescent="0.45">
      <c r="B3" s="2"/>
      <c r="C3" s="2"/>
      <c r="D3" s="2"/>
      <c r="E3" s="2"/>
      <c r="F3" s="2"/>
    </row>
    <row r="4" spans="2:10" ht="21" x14ac:dyDescent="0.65">
      <c r="B4" s="3" t="s">
        <v>24</v>
      </c>
      <c r="C4" s="3"/>
      <c r="D4" s="3"/>
      <c r="E4" s="3"/>
      <c r="F4" s="3"/>
      <c r="G4" s="3"/>
      <c r="H4" s="3"/>
      <c r="I4" s="3"/>
      <c r="J4" s="3"/>
    </row>
    <row r="5" spans="2:10" x14ac:dyDescent="0.45">
      <c r="B5" s="4"/>
      <c r="C5" s="4"/>
      <c r="D5" s="4"/>
      <c r="E5" s="4"/>
      <c r="F5" s="4"/>
    </row>
    <row r="7" spans="2:10" x14ac:dyDescent="0.45">
      <c r="B7" s="5" t="s">
        <v>1</v>
      </c>
      <c r="C7" s="6"/>
      <c r="D7" s="7"/>
      <c r="F7" s="5" t="s">
        <v>2</v>
      </c>
      <c r="G7" s="6"/>
      <c r="H7" s="6"/>
      <c r="I7" s="6"/>
      <c r="J7" s="7"/>
    </row>
    <row r="8" spans="2:10" x14ac:dyDescent="0.45">
      <c r="B8" s="8" t="s">
        <v>4</v>
      </c>
      <c r="C8" s="9"/>
      <c r="D8" s="14">
        <v>0.1</v>
      </c>
      <c r="F8" s="8" t="s">
        <v>3</v>
      </c>
      <c r="G8" s="11">
        <f>+G10*1.11111111111111</f>
        <v>2279.3954710489757</v>
      </c>
      <c r="H8" s="9"/>
      <c r="I8" s="25" t="s">
        <v>22</v>
      </c>
      <c r="J8" s="13"/>
    </row>
    <row r="9" spans="2:10" x14ac:dyDescent="0.45">
      <c r="B9" s="8" t="s">
        <v>8</v>
      </c>
      <c r="C9" s="9"/>
      <c r="D9" s="10">
        <v>86</v>
      </c>
      <c r="F9" s="15" t="s">
        <v>4</v>
      </c>
      <c r="G9" s="16">
        <f>+G8-G10</f>
        <v>227.93954710489561</v>
      </c>
      <c r="H9" s="9"/>
      <c r="I9" s="17">
        <v>0.1</v>
      </c>
      <c r="J9" s="13"/>
    </row>
    <row r="10" spans="2:10" x14ac:dyDescent="0.45">
      <c r="B10" s="8" t="s">
        <v>12</v>
      </c>
      <c r="C10" s="9"/>
      <c r="D10" s="14">
        <v>0.06</v>
      </c>
      <c r="F10" s="8" t="s">
        <v>6</v>
      </c>
      <c r="G10" s="11">
        <f>+G12*1.02040816326531</f>
        <v>2051.45592394408</v>
      </c>
      <c r="H10" s="9"/>
      <c r="I10" s="17">
        <v>0.9</v>
      </c>
      <c r="J10" s="28" t="s">
        <v>22</v>
      </c>
    </row>
    <row r="11" spans="2:10" x14ac:dyDescent="0.45">
      <c r="B11" s="8" t="s">
        <v>15</v>
      </c>
      <c r="C11" s="9"/>
      <c r="D11" s="14">
        <v>0.05</v>
      </c>
      <c r="F11" s="15" t="s">
        <v>5</v>
      </c>
      <c r="G11" s="16">
        <f>+G10-G12</f>
        <v>41.029118478888904</v>
      </c>
      <c r="H11" s="9"/>
      <c r="I11" s="20"/>
      <c r="J11" s="21">
        <v>0.02</v>
      </c>
    </row>
    <row r="12" spans="2:10" x14ac:dyDescent="0.45">
      <c r="B12" s="8" t="s">
        <v>5</v>
      </c>
      <c r="C12" s="9"/>
      <c r="D12" s="14">
        <v>0.02</v>
      </c>
      <c r="F12" s="8" t="s">
        <v>10</v>
      </c>
      <c r="G12" s="11">
        <f>+G14-G13</f>
        <v>2010.4268054651911</v>
      </c>
      <c r="H12" s="9"/>
      <c r="I12" s="20"/>
      <c r="J12" s="21">
        <v>0.98</v>
      </c>
    </row>
    <row r="13" spans="2:10" x14ac:dyDescent="0.45">
      <c r="B13" s="29" t="s">
        <v>9</v>
      </c>
      <c r="C13" s="1"/>
      <c r="D13" s="30">
        <v>0.45</v>
      </c>
      <c r="F13" s="15" t="s">
        <v>8</v>
      </c>
      <c r="G13" s="16">
        <f>+D9</f>
        <v>86</v>
      </c>
      <c r="H13" s="9"/>
      <c r="I13" s="20"/>
      <c r="J13" s="13"/>
    </row>
    <row r="14" spans="2:10" x14ac:dyDescent="0.45">
      <c r="B14" s="8" t="s">
        <v>13</v>
      </c>
      <c r="C14" s="9"/>
      <c r="D14" s="14">
        <v>0.03</v>
      </c>
      <c r="F14" s="8" t="s">
        <v>14</v>
      </c>
      <c r="G14" s="11">
        <f>+G16*0.689655172413793</f>
        <v>2096.4268054651911</v>
      </c>
      <c r="H14" s="9"/>
      <c r="I14" s="25" t="s">
        <v>22</v>
      </c>
      <c r="J14" s="13"/>
    </row>
    <row r="15" spans="2:10" x14ac:dyDescent="0.45">
      <c r="B15" s="8" t="s">
        <v>16</v>
      </c>
      <c r="C15" s="9"/>
      <c r="D15" s="14">
        <v>0.12</v>
      </c>
      <c r="F15" s="15" t="s">
        <v>9</v>
      </c>
      <c r="G15" s="16">
        <f>+G16-G14</f>
        <v>943.3920624593361</v>
      </c>
      <c r="H15" s="9"/>
      <c r="I15" s="17">
        <v>-0.45</v>
      </c>
      <c r="J15" s="13"/>
    </row>
    <row r="16" spans="2:10" x14ac:dyDescent="0.45">
      <c r="B16" s="31" t="s">
        <v>23</v>
      </c>
      <c r="C16" s="32"/>
      <c r="D16" s="33">
        <v>3980</v>
      </c>
      <c r="F16" s="8" t="s">
        <v>17</v>
      </c>
      <c r="G16" s="11">
        <f>+G18*0.943396226415094</f>
        <v>3039.8188679245272</v>
      </c>
      <c r="H16" s="9"/>
      <c r="I16" s="17">
        <v>1.45</v>
      </c>
      <c r="J16" s="28" t="s">
        <v>22</v>
      </c>
    </row>
    <row r="17" spans="2:10" x14ac:dyDescent="0.45">
      <c r="F17" s="15" t="s">
        <v>12</v>
      </c>
      <c r="G17" s="16">
        <f>+G18-G16</f>
        <v>182.38913207547284</v>
      </c>
      <c r="H17" s="9"/>
      <c r="I17" s="20"/>
      <c r="J17" s="21">
        <v>-0.06</v>
      </c>
    </row>
    <row r="18" spans="2:10" x14ac:dyDescent="0.45">
      <c r="F18" s="8" t="s">
        <v>19</v>
      </c>
      <c r="G18" s="11">
        <f>+G21-G20-G19</f>
        <v>3222.2080000000001</v>
      </c>
      <c r="H18" s="9"/>
      <c r="I18" s="18" t="s">
        <v>25</v>
      </c>
      <c r="J18" s="21">
        <v>1.06</v>
      </c>
    </row>
    <row r="19" spans="2:10" x14ac:dyDescent="0.45">
      <c r="F19" s="8" t="s">
        <v>13</v>
      </c>
      <c r="G19" s="11">
        <f>+G21*0.03</f>
        <v>105.072</v>
      </c>
      <c r="H19" s="9"/>
      <c r="I19" s="17">
        <v>-0.03</v>
      </c>
      <c r="J19" s="13"/>
    </row>
    <row r="20" spans="2:10" x14ac:dyDescent="0.45">
      <c r="F20" s="15" t="s">
        <v>15</v>
      </c>
      <c r="G20" s="16">
        <f>+G21*0.05</f>
        <v>175.12</v>
      </c>
      <c r="H20" s="9"/>
      <c r="I20" s="17">
        <v>-0.05</v>
      </c>
      <c r="J20" s="13"/>
    </row>
    <row r="21" spans="2:10" x14ac:dyDescent="0.45">
      <c r="F21" s="8" t="s">
        <v>21</v>
      </c>
      <c r="G21" s="11">
        <f>+G23-G22</f>
        <v>3502.4</v>
      </c>
      <c r="H21" s="9"/>
      <c r="I21" s="12">
        <v>1</v>
      </c>
      <c r="J21" s="22" t="s">
        <v>26</v>
      </c>
    </row>
    <row r="22" spans="2:10" x14ac:dyDescent="0.45">
      <c r="F22" s="15" t="s">
        <v>16</v>
      </c>
      <c r="G22" s="16">
        <f>+G23*0.12</f>
        <v>477.59999999999997</v>
      </c>
      <c r="H22" s="9"/>
      <c r="I22" s="20"/>
      <c r="J22" s="21">
        <v>-0.12</v>
      </c>
    </row>
    <row r="23" spans="2:10" x14ac:dyDescent="0.45">
      <c r="F23" s="15" t="s">
        <v>23</v>
      </c>
      <c r="G23" s="16">
        <f>+D16</f>
        <v>3980</v>
      </c>
      <c r="H23" s="23"/>
      <c r="I23" s="26"/>
      <c r="J23" s="34">
        <v>1</v>
      </c>
    </row>
    <row r="24" spans="2:10" x14ac:dyDescent="0.45">
      <c r="B24" s="1"/>
      <c r="C24" s="1"/>
      <c r="D24" s="1"/>
      <c r="E24" s="1"/>
      <c r="F24" s="1"/>
    </row>
  </sheetData>
  <mergeCells count="1">
    <mergeCell ref="B4:J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7340-5759-4A95-AE3A-DFD8E39D5B9E}">
  <dimension ref="B2:J24"/>
  <sheetViews>
    <sheetView tabSelected="1" workbookViewId="0">
      <selection activeCell="D29" sqref="D29"/>
    </sheetView>
  </sheetViews>
  <sheetFormatPr baseColWidth="10" defaultRowHeight="14.25" x14ac:dyDescent="0.45"/>
  <cols>
    <col min="1" max="1" width="14.265625" customWidth="1"/>
    <col min="5" max="5" width="9.1328125" customWidth="1"/>
    <col min="6" max="6" width="25.59765625" bestFit="1" customWidth="1"/>
    <col min="7" max="7" width="11.3984375" customWidth="1"/>
    <col min="8" max="8" width="6.73046875" customWidth="1"/>
    <col min="9" max="9" width="7.73046875" bestFit="1" customWidth="1"/>
    <col min="10" max="10" width="6.73046875" bestFit="1" customWidth="1"/>
  </cols>
  <sheetData>
    <row r="2" spans="2:10" x14ac:dyDescent="0.45">
      <c r="B2" s="1"/>
      <c r="C2" s="1"/>
      <c r="D2" s="1"/>
      <c r="E2" s="1"/>
      <c r="F2" s="1"/>
    </row>
    <row r="3" spans="2:10" x14ac:dyDescent="0.45">
      <c r="B3" s="2"/>
      <c r="C3" s="2"/>
      <c r="D3" s="2"/>
      <c r="E3" s="2"/>
      <c r="F3" s="2"/>
    </row>
    <row r="4" spans="2:10" ht="21" x14ac:dyDescent="0.65">
      <c r="B4" s="3" t="s">
        <v>27</v>
      </c>
      <c r="C4" s="3"/>
      <c r="D4" s="3"/>
      <c r="E4" s="3"/>
      <c r="F4" s="3"/>
      <c r="G4" s="3"/>
      <c r="H4" s="3"/>
      <c r="I4" s="3"/>
      <c r="J4" s="3"/>
    </row>
    <row r="5" spans="2:10" x14ac:dyDescent="0.45">
      <c r="B5" s="4"/>
      <c r="C5" s="4"/>
      <c r="D5" s="4"/>
      <c r="E5" s="4"/>
      <c r="F5" s="4"/>
    </row>
    <row r="7" spans="2:10" x14ac:dyDescent="0.45">
      <c r="B7" s="5" t="s">
        <v>1</v>
      </c>
      <c r="C7" s="6"/>
      <c r="D7" s="7"/>
      <c r="F7" s="5" t="s">
        <v>2</v>
      </c>
      <c r="G7" s="6"/>
      <c r="H7" s="6"/>
      <c r="I7" s="6"/>
      <c r="J7" s="7"/>
    </row>
    <row r="8" spans="2:10" x14ac:dyDescent="0.45">
      <c r="B8" s="8" t="s">
        <v>3</v>
      </c>
      <c r="C8" s="9"/>
      <c r="D8" s="35">
        <v>240</v>
      </c>
      <c r="F8" s="8" t="s">
        <v>3</v>
      </c>
      <c r="G8" s="11">
        <f>+D8</f>
        <v>240</v>
      </c>
      <c r="H8" s="9"/>
      <c r="I8" s="25">
        <v>1</v>
      </c>
      <c r="J8" s="13"/>
    </row>
    <row r="9" spans="2:10" x14ac:dyDescent="0.45">
      <c r="B9" s="8" t="s">
        <v>5</v>
      </c>
      <c r="C9" s="9"/>
      <c r="D9" s="36">
        <v>0.02</v>
      </c>
      <c r="F9" s="15" t="s">
        <v>4</v>
      </c>
      <c r="G9" s="16">
        <f>+G8*0.1</f>
        <v>24</v>
      </c>
      <c r="H9" s="9"/>
      <c r="I9" s="17">
        <v>-0.1</v>
      </c>
      <c r="J9" s="13"/>
    </row>
    <row r="10" spans="2:10" x14ac:dyDescent="0.45">
      <c r="B10" s="8" t="s">
        <v>9</v>
      </c>
      <c r="C10" s="9"/>
      <c r="D10" s="14">
        <v>0.5</v>
      </c>
      <c r="F10" s="8" t="s">
        <v>6</v>
      </c>
      <c r="G10" s="11">
        <f>+G8-G9</f>
        <v>216</v>
      </c>
      <c r="H10" s="9"/>
      <c r="I10" s="18" t="s">
        <v>28</v>
      </c>
      <c r="J10" s="28">
        <v>1</v>
      </c>
    </row>
    <row r="11" spans="2:10" x14ac:dyDescent="0.45">
      <c r="B11" s="8" t="s">
        <v>15</v>
      </c>
      <c r="C11" s="9"/>
      <c r="D11" s="14">
        <v>0.04</v>
      </c>
      <c r="F11" s="15" t="s">
        <v>5</v>
      </c>
      <c r="G11" s="16">
        <f>+G10*0.02</f>
        <v>4.32</v>
      </c>
      <c r="H11" s="9"/>
      <c r="I11" s="20"/>
      <c r="J11" s="21">
        <v>-0.02</v>
      </c>
    </row>
    <row r="12" spans="2:10" x14ac:dyDescent="0.45">
      <c r="B12" s="8" t="s">
        <v>23</v>
      </c>
      <c r="C12" s="9"/>
      <c r="D12" s="10">
        <v>417.35</v>
      </c>
      <c r="F12" s="8" t="s">
        <v>10</v>
      </c>
      <c r="G12" s="11">
        <f>+G10-G11</f>
        <v>211.68</v>
      </c>
      <c r="H12" s="9"/>
      <c r="I12" s="20"/>
      <c r="J12" s="22" t="s">
        <v>29</v>
      </c>
    </row>
    <row r="13" spans="2:10" x14ac:dyDescent="0.45">
      <c r="B13" s="29" t="s">
        <v>4</v>
      </c>
      <c r="C13" s="1"/>
      <c r="D13" s="30">
        <v>0.1</v>
      </c>
      <c r="F13" s="15" t="s">
        <v>8</v>
      </c>
      <c r="G13" s="16">
        <f>+D14</f>
        <v>10.8</v>
      </c>
      <c r="H13" s="9"/>
      <c r="I13" s="20"/>
      <c r="J13" s="13"/>
    </row>
    <row r="14" spans="2:10" x14ac:dyDescent="0.45">
      <c r="B14" s="8" t="s">
        <v>8</v>
      </c>
      <c r="C14" s="9"/>
      <c r="D14" s="10">
        <v>10.8</v>
      </c>
      <c r="F14" s="8" t="s">
        <v>14</v>
      </c>
      <c r="G14" s="11">
        <f>+G12+G13</f>
        <v>222.48000000000002</v>
      </c>
      <c r="H14" s="9"/>
      <c r="I14" s="25">
        <v>1</v>
      </c>
      <c r="J14" s="13"/>
    </row>
    <row r="15" spans="2:10" x14ac:dyDescent="0.45">
      <c r="B15" s="8" t="s">
        <v>13</v>
      </c>
      <c r="C15" s="9"/>
      <c r="D15" s="14">
        <v>0.03</v>
      </c>
      <c r="F15" s="15" t="s">
        <v>9</v>
      </c>
      <c r="G15" s="16">
        <f>+G14*0.5</f>
        <v>111.24000000000001</v>
      </c>
      <c r="H15" s="9"/>
      <c r="I15" s="17">
        <v>0.5</v>
      </c>
      <c r="J15" s="13"/>
    </row>
    <row r="16" spans="2:10" x14ac:dyDescent="0.45">
      <c r="B16" s="31" t="s">
        <v>16</v>
      </c>
      <c r="C16" s="32"/>
      <c r="D16" s="24">
        <v>0.08</v>
      </c>
      <c r="F16" s="8" t="s">
        <v>17</v>
      </c>
      <c r="G16" s="11">
        <f>+G14+G15</f>
        <v>333.72</v>
      </c>
      <c r="H16" s="9"/>
      <c r="I16" s="18" t="s">
        <v>30</v>
      </c>
      <c r="J16" s="28"/>
    </row>
    <row r="17" spans="2:10" x14ac:dyDescent="0.45">
      <c r="F17" s="15" t="s">
        <v>12</v>
      </c>
      <c r="G17" s="16">
        <f>+G18-G16</f>
        <v>23.364659999999958</v>
      </c>
      <c r="H17" s="9"/>
      <c r="I17" s="20"/>
      <c r="J17" s="21"/>
    </row>
    <row r="18" spans="2:10" x14ac:dyDescent="0.45">
      <c r="F18" s="8" t="s">
        <v>19</v>
      </c>
      <c r="G18" s="11">
        <f>+G21-G20-G19</f>
        <v>357.08465999999999</v>
      </c>
      <c r="H18" s="9"/>
      <c r="I18" s="18" t="s">
        <v>31</v>
      </c>
      <c r="J18" s="21"/>
    </row>
    <row r="19" spans="2:10" x14ac:dyDescent="0.45">
      <c r="F19" s="8" t="s">
        <v>13</v>
      </c>
      <c r="G19" s="11">
        <f>+G21*0.03</f>
        <v>11.51886</v>
      </c>
      <c r="H19" s="9"/>
      <c r="I19" s="17">
        <v>-0.03</v>
      </c>
      <c r="J19" s="13"/>
    </row>
    <row r="20" spans="2:10" x14ac:dyDescent="0.45">
      <c r="F20" s="15" t="s">
        <v>15</v>
      </c>
      <c r="G20" s="16">
        <f>+G21*0.04</f>
        <v>15.35848</v>
      </c>
      <c r="H20" s="9"/>
      <c r="I20" s="17">
        <v>-0.04</v>
      </c>
      <c r="J20" s="13"/>
    </row>
    <row r="21" spans="2:10" x14ac:dyDescent="0.45">
      <c r="F21" s="8" t="s">
        <v>21</v>
      </c>
      <c r="G21" s="11">
        <f>+G23-G22</f>
        <v>383.96199999999999</v>
      </c>
      <c r="H21" s="9"/>
      <c r="I21" s="12">
        <v>1</v>
      </c>
      <c r="J21" s="22" t="s">
        <v>32</v>
      </c>
    </row>
    <row r="22" spans="2:10" x14ac:dyDescent="0.45">
      <c r="F22" s="15" t="s">
        <v>16</v>
      </c>
      <c r="G22" s="16">
        <f>+G23*0.08</f>
        <v>33.388000000000005</v>
      </c>
      <c r="H22" s="9"/>
      <c r="I22" s="20"/>
      <c r="J22" s="21">
        <v>-0.08</v>
      </c>
    </row>
    <row r="23" spans="2:10" x14ac:dyDescent="0.45">
      <c r="F23" s="15" t="s">
        <v>23</v>
      </c>
      <c r="G23" s="16">
        <f>+D12</f>
        <v>417.35</v>
      </c>
      <c r="H23" s="23"/>
      <c r="I23" s="26"/>
      <c r="J23" s="34">
        <v>1</v>
      </c>
    </row>
    <row r="24" spans="2:10" x14ac:dyDescent="0.45">
      <c r="B24" s="1"/>
      <c r="C24" s="1"/>
      <c r="D24" s="1"/>
      <c r="E24" s="1"/>
      <c r="F24" s="1"/>
    </row>
  </sheetData>
  <mergeCells count="1">
    <mergeCell ref="B4:J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Vorwärtskalkulation</vt:lpstr>
      <vt:lpstr>Rückwärtskalkulation</vt:lpstr>
      <vt:lpstr>Differenzkalkulation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</dc:creator>
  <cp:lastModifiedBy>SG</cp:lastModifiedBy>
  <dcterms:created xsi:type="dcterms:W3CDTF">2018-06-30T13:45:58Z</dcterms:created>
  <dcterms:modified xsi:type="dcterms:W3CDTF">2018-06-30T13:48:30Z</dcterms:modified>
</cp:coreProperties>
</file>